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Volumes/SynBox/Apps/Professor Excel/Webpage/Blogposts/160823_3D_Lookup/"/>
    </mc:Choice>
  </mc:AlternateContent>
  <bookViews>
    <workbookView xWindow="0" yWindow="460" windowWidth="25600" windowHeight="14240" tabRatio="500"/>
  </bookViews>
  <sheets>
    <sheet name="Method_1" sheetId="2" r:id="rId1"/>
    <sheet name="Method_2_3_4" sheetId="1" r:id="rId2"/>
    <sheet name="Method_5" sheetId="3" r:id="rId3"/>
    <sheet name="Bonus" sheetId="4" r:id="rId4"/>
  </sheets>
  <definedNames>
    <definedName name="_xlnm.Print_Area" localSheetId="3">Bonus!$B$2:$F$15</definedName>
    <definedName name="_xlnm.Print_Area" localSheetId="0">Method_1!$B$2:$G$34</definedName>
    <definedName name="_xlnm.Print_Area" localSheetId="1">Method_2_3_4!$B$2:$P$22</definedName>
    <definedName name="_xlnm.Print_Area" localSheetId="2">Method_5!$B$2:$I$20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20" i="1"/>
  <c r="C7" i="1"/>
  <c r="C6" i="1"/>
  <c r="C6" i="2"/>
  <c r="C8" i="1"/>
  <c r="C5" i="4"/>
  <c r="C6" i="3"/>
  <c r="L22" i="1"/>
  <c r="L21" i="1"/>
</calcChain>
</file>

<file path=xl/sharedStrings.xml><?xml version="1.0" encoding="utf-8"?>
<sst xmlns="http://schemas.openxmlformats.org/spreadsheetml/2006/main" count="131" uniqueCount="34">
  <si>
    <t>Lookup-Methods</t>
  </si>
  <si>
    <t>Phones</t>
  </si>
  <si>
    <t>Year</t>
  </si>
  <si>
    <t>Region</t>
  </si>
  <si>
    <t>Europe</t>
  </si>
  <si>
    <t>Computers</t>
  </si>
  <si>
    <t>Support table 1</t>
  </si>
  <si>
    <t>Support table 2</t>
  </si>
  <si>
    <t>Type</t>
  </si>
  <si>
    <t>Cell range</t>
  </si>
  <si>
    <t>Column no.</t>
  </si>
  <si>
    <t>Asia</t>
  </si>
  <si>
    <t>B11:E15</t>
  </si>
  <si>
    <t>G11:J15</t>
  </si>
  <si>
    <t>North America</t>
  </si>
  <si>
    <t>TVs</t>
  </si>
  <si>
    <t>B18:E22</t>
  </si>
  <si>
    <t>South America</t>
  </si>
  <si>
    <t>Tablets</t>
  </si>
  <si>
    <t>G18:J22</t>
  </si>
  <si>
    <t>Support table 3</t>
  </si>
  <si>
    <t>Lookup-Method</t>
  </si>
  <si>
    <t>B9:E13</t>
  </si>
  <si>
    <t>B16:F20</t>
  </si>
  <si>
    <t>B9:E9</t>
  </si>
  <si>
    <t>B16:F16</t>
  </si>
  <si>
    <t>Solution</t>
  </si>
  <si>
    <t>Table 1</t>
  </si>
  <si>
    <t>Table 2</t>
  </si>
  <si>
    <t>Method 2</t>
  </si>
  <si>
    <t>Method 3</t>
  </si>
  <si>
    <t>Method 4</t>
  </si>
  <si>
    <t>Method 1</t>
  </si>
  <si>
    <t>Method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</si>
</sst>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elvetica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1"/>
      <name val="Helvetica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2B803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2" borderId="1" xfId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/>
    <xf numFmtId="0" fontId="4" fillId="2" borderId="1" xfId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left" vertical="center"/>
    </xf>
  </cellXfs>
  <cellStyles count="3">
    <cellStyle name="Input" xfId="1" builtinId="20"/>
    <cellStyle name="Normal" xfId="0" builtinId="0"/>
    <cellStyle name="Normal 2" xfId="2"/>
  </cellStyles>
  <dxfs count="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B1:J34"/>
  <sheetViews>
    <sheetView tabSelected="1" showRuler="0" zoomScale="120" zoomScaleNormal="120" zoomScalePageLayoutView="120" workbookViewId="0">
      <selection activeCell="B2" sqref="B2"/>
    </sheetView>
  </sheetViews>
  <sheetFormatPr baseColWidth="10" defaultColWidth="11.33203125" defaultRowHeight="13" x14ac:dyDescent="0.15"/>
  <cols>
    <col min="1" max="1" width="1.1640625" customWidth="1"/>
    <col min="2" max="2" width="17.1640625" customWidth="1"/>
    <col min="3" max="5" width="6.83203125" customWidth="1"/>
    <col min="6" max="6" width="1.83203125" customWidth="1"/>
    <col min="7" max="7" width="14.33203125" customWidth="1"/>
    <col min="8" max="10" width="6.83203125" customWidth="1"/>
    <col min="11" max="11" width="2.1640625" customWidth="1"/>
  </cols>
  <sheetData>
    <row r="1" spans="2:10" x14ac:dyDescent="0.15">
      <c r="B1" s="1"/>
      <c r="C1" s="1"/>
      <c r="D1" s="1"/>
      <c r="E1" s="1"/>
      <c r="F1" s="2"/>
      <c r="G1" s="2"/>
      <c r="H1" s="2"/>
      <c r="I1" s="2"/>
      <c r="J1" s="2"/>
    </row>
    <row r="2" spans="2:10" x14ac:dyDescent="0.15">
      <c r="B2" s="3" t="s">
        <v>0</v>
      </c>
      <c r="C2" s="1"/>
      <c r="D2" s="1"/>
      <c r="E2" s="1"/>
      <c r="F2" s="2"/>
    </row>
    <row r="3" spans="2:10" ht="24" customHeight="1" x14ac:dyDescent="0.15">
      <c r="B3" s="4" t="s">
        <v>8</v>
      </c>
      <c r="C3" s="5" t="s">
        <v>1</v>
      </c>
      <c r="D3" s="1"/>
      <c r="E3" s="1"/>
      <c r="F3" s="2"/>
    </row>
    <row r="4" spans="2:10" ht="24" customHeight="1" x14ac:dyDescent="0.15">
      <c r="B4" s="4" t="s">
        <v>2</v>
      </c>
      <c r="C4" s="5">
        <v>2016</v>
      </c>
      <c r="D4" s="1"/>
      <c r="E4" s="1"/>
      <c r="F4" s="2"/>
    </row>
    <row r="5" spans="2:10" ht="24" customHeight="1" x14ac:dyDescent="0.15">
      <c r="B5" s="4" t="s">
        <v>3</v>
      </c>
      <c r="C5" s="5" t="s">
        <v>4</v>
      </c>
      <c r="D5" s="1"/>
      <c r="E5" s="1"/>
      <c r="F5" s="2"/>
    </row>
    <row r="6" spans="2:10" ht="24" customHeight="1" x14ac:dyDescent="0.15">
      <c r="B6" s="6" t="s">
        <v>32</v>
      </c>
      <c r="C6" s="17">
        <f>SUMIFS(IF(C4=2013,C9:C34,IF(C4=2014,D9:D34,E9:E34)),B9:B34,C5,G9:G34,C3)</f>
        <v>19070</v>
      </c>
      <c r="D6" s="2"/>
      <c r="E6" s="2"/>
      <c r="F6" s="2"/>
    </row>
    <row r="7" spans="2:10" x14ac:dyDescent="0.15">
      <c r="D7" s="2"/>
      <c r="E7" s="2"/>
      <c r="F7" s="2"/>
      <c r="G7" s="2"/>
    </row>
    <row r="8" spans="2:10" x14ac:dyDescent="0.15">
      <c r="B8" s="8" t="s">
        <v>5</v>
      </c>
      <c r="C8" s="2"/>
      <c r="D8" s="2"/>
      <c r="F8" s="2"/>
      <c r="G8" t="s">
        <v>8</v>
      </c>
    </row>
    <row r="9" spans="2:10" x14ac:dyDescent="0.15">
      <c r="B9" s="10"/>
      <c r="C9" s="11">
        <v>2014</v>
      </c>
      <c r="D9" s="11">
        <v>2015</v>
      </c>
      <c r="E9" s="11">
        <v>2016</v>
      </c>
      <c r="F9" s="2"/>
    </row>
    <row r="10" spans="2:10" x14ac:dyDescent="0.15">
      <c r="B10" s="12" t="s">
        <v>11</v>
      </c>
      <c r="C10" s="13">
        <v>1803</v>
      </c>
      <c r="D10" s="13">
        <v>2116</v>
      </c>
      <c r="E10" s="13">
        <v>1595</v>
      </c>
      <c r="F10" s="2"/>
      <c r="G10" t="s">
        <v>5</v>
      </c>
    </row>
    <row r="11" spans="2:10" x14ac:dyDescent="0.15">
      <c r="B11" s="12" t="s">
        <v>4</v>
      </c>
      <c r="C11" s="13">
        <v>3601</v>
      </c>
      <c r="D11" s="13">
        <v>2696</v>
      </c>
      <c r="E11" s="13">
        <v>4690</v>
      </c>
      <c r="F11" s="2"/>
      <c r="G11" t="s">
        <v>5</v>
      </c>
    </row>
    <row r="12" spans="2:10" x14ac:dyDescent="0.15">
      <c r="B12" s="12" t="s">
        <v>14</v>
      </c>
      <c r="C12" s="13">
        <v>1179</v>
      </c>
      <c r="D12" s="13">
        <v>2073</v>
      </c>
      <c r="E12" s="13">
        <v>4626</v>
      </c>
      <c r="F12" s="2"/>
      <c r="G12" t="s">
        <v>5</v>
      </c>
    </row>
    <row r="13" spans="2:10" x14ac:dyDescent="0.15">
      <c r="B13" s="12" t="s">
        <v>17</v>
      </c>
      <c r="C13" s="13">
        <v>3544</v>
      </c>
      <c r="D13" s="13">
        <v>2969</v>
      </c>
      <c r="E13" s="13">
        <v>1776</v>
      </c>
      <c r="F13" s="2"/>
      <c r="G13" t="s">
        <v>5</v>
      </c>
    </row>
    <row r="15" spans="2:10" x14ac:dyDescent="0.15">
      <c r="B15" s="8" t="s">
        <v>15</v>
      </c>
      <c r="C15" s="2"/>
      <c r="D15" s="2"/>
    </row>
    <row r="16" spans="2:10" x14ac:dyDescent="0.15">
      <c r="B16" s="10"/>
      <c r="C16" s="10">
        <v>2014</v>
      </c>
      <c r="D16" s="10">
        <v>2015</v>
      </c>
      <c r="E16" s="10">
        <v>2016</v>
      </c>
    </row>
    <row r="17" spans="2:7" x14ac:dyDescent="0.15">
      <c r="B17" s="12" t="s">
        <v>11</v>
      </c>
      <c r="C17" s="13">
        <v>6018</v>
      </c>
      <c r="D17" s="13">
        <v>7192</v>
      </c>
      <c r="E17" s="13">
        <v>7593</v>
      </c>
      <c r="G17" t="s">
        <v>15</v>
      </c>
    </row>
    <row r="18" spans="2:7" x14ac:dyDescent="0.15">
      <c r="B18" s="12" t="s">
        <v>4</v>
      </c>
      <c r="C18" s="13">
        <v>6933</v>
      </c>
      <c r="D18" s="13">
        <v>7871</v>
      </c>
      <c r="E18" s="13">
        <v>7164</v>
      </c>
      <c r="G18" t="s">
        <v>15</v>
      </c>
    </row>
    <row r="19" spans="2:7" x14ac:dyDescent="0.15">
      <c r="B19" s="12" t="s">
        <v>14</v>
      </c>
      <c r="C19" s="13">
        <v>6529</v>
      </c>
      <c r="D19" s="13">
        <v>6809</v>
      </c>
      <c r="E19" s="13">
        <v>2511</v>
      </c>
      <c r="G19" t="s">
        <v>15</v>
      </c>
    </row>
    <row r="20" spans="2:7" x14ac:dyDescent="0.15">
      <c r="B20" s="12" t="s">
        <v>17</v>
      </c>
      <c r="C20" s="13">
        <v>5156</v>
      </c>
      <c r="D20" s="13">
        <v>4514</v>
      </c>
      <c r="E20" s="13">
        <v>6666</v>
      </c>
      <c r="G20" t="s">
        <v>15</v>
      </c>
    </row>
    <row r="22" spans="2:7" x14ac:dyDescent="0.15">
      <c r="B22" s="8" t="s">
        <v>1</v>
      </c>
      <c r="C22" s="2"/>
      <c r="D22" s="2"/>
    </row>
    <row r="23" spans="2:7" x14ac:dyDescent="0.15">
      <c r="B23" s="10"/>
      <c r="C23" s="10">
        <v>2014</v>
      </c>
      <c r="D23" s="10">
        <v>2015</v>
      </c>
      <c r="E23" s="10">
        <v>2016</v>
      </c>
    </row>
    <row r="24" spans="2:7" x14ac:dyDescent="0.15">
      <c r="B24" s="12" t="s">
        <v>11</v>
      </c>
      <c r="C24" s="13">
        <v>27515</v>
      </c>
      <c r="D24" s="13">
        <v>30961</v>
      </c>
      <c r="E24" s="13">
        <v>45463</v>
      </c>
      <c r="G24" t="s">
        <v>1</v>
      </c>
    </row>
    <row r="25" spans="2:7" x14ac:dyDescent="0.15">
      <c r="B25" s="12" t="s">
        <v>4</v>
      </c>
      <c r="C25" s="13">
        <v>26353</v>
      </c>
      <c r="D25" s="13">
        <v>24659</v>
      </c>
      <c r="E25" s="13">
        <v>19070</v>
      </c>
      <c r="G25" t="s">
        <v>1</v>
      </c>
    </row>
    <row r="26" spans="2:7" x14ac:dyDescent="0.15">
      <c r="B26" s="12" t="s">
        <v>14</v>
      </c>
      <c r="C26" s="13">
        <v>20324</v>
      </c>
      <c r="D26" s="13">
        <v>42292</v>
      </c>
      <c r="E26" s="13">
        <v>45214</v>
      </c>
      <c r="G26" t="s">
        <v>1</v>
      </c>
    </row>
    <row r="27" spans="2:7" x14ac:dyDescent="0.15">
      <c r="B27" s="12" t="s">
        <v>17</v>
      </c>
      <c r="C27" s="13">
        <v>48102</v>
      </c>
      <c r="D27" s="13">
        <v>15933</v>
      </c>
      <c r="E27" s="13">
        <v>37270</v>
      </c>
      <c r="G27" t="s">
        <v>1</v>
      </c>
    </row>
    <row r="29" spans="2:7" x14ac:dyDescent="0.15">
      <c r="B29" s="8" t="s">
        <v>18</v>
      </c>
      <c r="C29" s="2"/>
      <c r="D29" s="2"/>
    </row>
    <row r="30" spans="2:7" x14ac:dyDescent="0.15">
      <c r="B30" s="10"/>
      <c r="C30" s="10">
        <v>2014</v>
      </c>
      <c r="D30" s="10">
        <v>2015</v>
      </c>
      <c r="E30" s="10">
        <v>2016</v>
      </c>
    </row>
    <row r="31" spans="2:7" x14ac:dyDescent="0.15">
      <c r="B31" s="12" t="s">
        <v>11</v>
      </c>
      <c r="C31" s="13">
        <v>1624</v>
      </c>
      <c r="D31" s="13">
        <v>1276</v>
      </c>
      <c r="E31" s="13">
        <v>1432</v>
      </c>
      <c r="G31" t="s">
        <v>18</v>
      </c>
    </row>
    <row r="32" spans="2:7" x14ac:dyDescent="0.15">
      <c r="B32" s="12" t="s">
        <v>4</v>
      </c>
      <c r="C32" s="13">
        <v>1334</v>
      </c>
      <c r="D32" s="13">
        <v>1029</v>
      </c>
      <c r="E32" s="13">
        <v>1507</v>
      </c>
      <c r="G32" t="s">
        <v>18</v>
      </c>
    </row>
    <row r="33" spans="2:7" x14ac:dyDescent="0.15">
      <c r="B33" s="12" t="s">
        <v>14</v>
      </c>
      <c r="C33" s="13">
        <v>1807</v>
      </c>
      <c r="D33" s="13">
        <v>1225</v>
      </c>
      <c r="E33" s="13">
        <v>1511</v>
      </c>
      <c r="G33" t="s">
        <v>18</v>
      </c>
    </row>
    <row r="34" spans="2:7" x14ac:dyDescent="0.15">
      <c r="B34" s="12" t="s">
        <v>17</v>
      </c>
      <c r="C34" s="13">
        <v>1243</v>
      </c>
      <c r="D34" s="13">
        <v>1977</v>
      </c>
      <c r="E34" s="13">
        <v>1646</v>
      </c>
      <c r="G34" t="s">
        <v>18</v>
      </c>
    </row>
  </sheetData>
  <phoneticPr fontId="8" type="noConversion"/>
  <conditionalFormatting sqref="C6">
    <cfRule type="expression" dxfId="5" priority="1">
      <formula>$C$4="VAT"</formula>
    </cfRule>
  </conditionalFormatting>
  <dataValidations count="2">
    <dataValidation type="list" allowBlank="1" showInputMessage="1" showErrorMessage="1" sqref="C5">
      <formula1>$B$10:$B$13</formula1>
    </dataValidation>
    <dataValidation type="list" allowBlank="1" showInputMessage="1" showErrorMessage="1" sqref="C4">
      <formula1>$C$9:$E$9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&amp;L&amp;K000000&amp;D&amp;C&amp;K000000&amp;F&amp;R&amp;K000000&amp;A</oddHeader>
    <oddFooter>&amp;C&amp;K000000&amp;P/&amp;N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B1:P22"/>
  <sheetViews>
    <sheetView showRuler="0" zoomScale="125" workbookViewId="0">
      <selection activeCell="C3" sqref="C3"/>
    </sheetView>
  </sheetViews>
  <sheetFormatPr baseColWidth="10" defaultColWidth="11.33203125" defaultRowHeight="13" x14ac:dyDescent="0.15"/>
  <cols>
    <col min="1" max="1" width="1.1640625" customWidth="1"/>
    <col min="2" max="2" width="22.33203125" customWidth="1"/>
    <col min="3" max="5" width="6.83203125" customWidth="1"/>
    <col min="6" max="6" width="1.83203125" customWidth="1"/>
    <col min="7" max="7" width="14.33203125" customWidth="1"/>
    <col min="8" max="10" width="6.83203125" customWidth="1"/>
    <col min="11" max="11" width="2.1640625" customWidth="1"/>
    <col min="14" max="14" width="2.1640625" customWidth="1"/>
    <col min="15" max="15" width="7.6640625" customWidth="1"/>
  </cols>
  <sheetData>
    <row r="1" spans="2:16" x14ac:dyDescent="0.15">
      <c r="B1" s="1"/>
      <c r="C1" s="1"/>
      <c r="D1" s="1"/>
      <c r="E1" s="1"/>
      <c r="F1" s="2"/>
      <c r="G1" s="2"/>
      <c r="H1" s="2"/>
      <c r="I1" s="2"/>
      <c r="J1" s="2"/>
    </row>
    <row r="2" spans="2:16" x14ac:dyDescent="0.15">
      <c r="B2" s="3" t="s">
        <v>0</v>
      </c>
      <c r="C2" s="1"/>
      <c r="D2" s="1"/>
      <c r="E2" s="1"/>
      <c r="F2" s="2"/>
    </row>
    <row r="3" spans="2:16" ht="24" customHeight="1" x14ac:dyDescent="0.15">
      <c r="B3" s="4" t="s">
        <v>8</v>
      </c>
      <c r="C3" s="5" t="s">
        <v>1</v>
      </c>
      <c r="D3" s="1"/>
      <c r="E3" s="1"/>
      <c r="F3" s="2"/>
    </row>
    <row r="4" spans="2:16" ht="24" customHeight="1" x14ac:dyDescent="0.15">
      <c r="B4" s="4" t="s">
        <v>2</v>
      </c>
      <c r="C4" s="5">
        <v>2016</v>
      </c>
      <c r="D4" s="1"/>
      <c r="E4" s="1"/>
      <c r="F4" s="2"/>
    </row>
    <row r="5" spans="2:16" ht="24" customHeight="1" x14ac:dyDescent="0.15">
      <c r="B5" s="4" t="s">
        <v>3</v>
      </c>
      <c r="C5" s="5" t="s">
        <v>4</v>
      </c>
      <c r="D5" s="1"/>
      <c r="E5" s="1"/>
      <c r="F5" s="2"/>
    </row>
    <row r="6" spans="2:16" ht="24" customHeight="1" x14ac:dyDescent="0.15">
      <c r="B6" s="6" t="s">
        <v>29</v>
      </c>
      <c r="C6" s="17">
        <f ca="1">VLOOKUP(C5,INDIRECT(VLOOKUP(C3,L12:M15,2,FALSE)),VLOOKUP(C4,O12:P14,2,FALSE),FALSE)</f>
        <v>19070</v>
      </c>
      <c r="D6" s="2"/>
      <c r="E6" s="2"/>
      <c r="F6" s="2"/>
    </row>
    <row r="7" spans="2:16" ht="24" customHeight="1" x14ac:dyDescent="0.15">
      <c r="B7" s="6" t="s">
        <v>30</v>
      </c>
      <c r="C7" s="17">
        <f>VLOOKUP(C5,CHOOSE(MATCH(C3,L19:L22,0),B12:E15,G12:J15,B19:E22,G19:J22),MATCH(C4,B11:E11,0),FALSE)</f>
        <v>19070</v>
      </c>
      <c r="D7" s="2"/>
      <c r="E7" s="2"/>
      <c r="F7" s="2"/>
    </row>
    <row r="8" spans="2:16" ht="24" customHeight="1" x14ac:dyDescent="0.15">
      <c r="B8" s="6" t="s">
        <v>31</v>
      </c>
      <c r="C8" s="17">
        <f>INDEX((C12:E15,H12:J15,C19:E22,H19:J22),MATCH(C5,B12:B15,0),MATCH(C4,C11:E11,0),MATCH(C3,L19:L22,0))</f>
        <v>19070</v>
      </c>
      <c r="D8" s="7"/>
      <c r="E8" s="2"/>
      <c r="F8" s="2"/>
      <c r="G8" s="2"/>
      <c r="H8" s="2"/>
      <c r="I8" s="2"/>
      <c r="J8" s="2"/>
    </row>
    <row r="9" spans="2:16" x14ac:dyDescent="0.15">
      <c r="D9" s="2"/>
      <c r="E9" s="2"/>
      <c r="F9" s="2"/>
      <c r="G9" s="2"/>
    </row>
    <row r="10" spans="2:16" x14ac:dyDescent="0.15">
      <c r="B10" s="8" t="s">
        <v>5</v>
      </c>
      <c r="C10" s="2"/>
      <c r="D10" s="2"/>
      <c r="F10" s="2"/>
      <c r="G10" s="8" t="s">
        <v>1</v>
      </c>
      <c r="H10" s="2"/>
      <c r="I10" s="2"/>
      <c r="L10" s="9" t="s">
        <v>6</v>
      </c>
      <c r="O10" s="9" t="s">
        <v>7</v>
      </c>
    </row>
    <row r="11" spans="2:16" x14ac:dyDescent="0.15">
      <c r="B11" s="10"/>
      <c r="C11" s="11">
        <v>2014</v>
      </c>
      <c r="D11" s="11">
        <v>2015</v>
      </c>
      <c r="E11" s="11">
        <v>2016</v>
      </c>
      <c r="F11" s="2"/>
      <c r="G11" s="10"/>
      <c r="H11" s="10">
        <v>2014</v>
      </c>
      <c r="I11" s="10">
        <v>2015</v>
      </c>
      <c r="J11" s="10">
        <v>2016</v>
      </c>
      <c r="L11" s="11" t="s">
        <v>8</v>
      </c>
      <c r="M11" s="11" t="s">
        <v>9</v>
      </c>
      <c r="O11" s="11" t="s">
        <v>2</v>
      </c>
      <c r="P11" s="11" t="s">
        <v>10</v>
      </c>
    </row>
    <row r="12" spans="2:16" x14ac:dyDescent="0.15">
      <c r="B12" s="12" t="s">
        <v>11</v>
      </c>
      <c r="C12" s="13">
        <v>1803</v>
      </c>
      <c r="D12" s="13">
        <v>2116</v>
      </c>
      <c r="E12" s="13">
        <v>1595</v>
      </c>
      <c r="F12" s="2"/>
      <c r="G12" s="12" t="s">
        <v>11</v>
      </c>
      <c r="H12" s="13">
        <v>27515</v>
      </c>
      <c r="I12" s="13">
        <v>30961</v>
      </c>
      <c r="J12" s="13">
        <v>45463</v>
      </c>
      <c r="L12" s="14" t="s">
        <v>5</v>
      </c>
      <c r="M12" s="14" t="s">
        <v>12</v>
      </c>
      <c r="O12" s="14">
        <v>2014</v>
      </c>
      <c r="P12" s="14">
        <v>2</v>
      </c>
    </row>
    <row r="13" spans="2:16" x14ac:dyDescent="0.15">
      <c r="B13" s="12" t="s">
        <v>4</v>
      </c>
      <c r="C13" s="13">
        <v>3601</v>
      </c>
      <c r="D13" s="13">
        <v>2696</v>
      </c>
      <c r="E13" s="13">
        <v>4690</v>
      </c>
      <c r="F13" s="2"/>
      <c r="G13" s="12" t="s">
        <v>4</v>
      </c>
      <c r="H13" s="13">
        <v>26353</v>
      </c>
      <c r="I13" s="13">
        <v>24659</v>
      </c>
      <c r="J13" s="13">
        <v>19070</v>
      </c>
      <c r="L13" s="14" t="s">
        <v>1</v>
      </c>
      <c r="M13" s="14" t="s">
        <v>13</v>
      </c>
      <c r="O13" s="14">
        <v>2015</v>
      </c>
      <c r="P13" s="14">
        <v>3</v>
      </c>
    </row>
    <row r="14" spans="2:16" x14ac:dyDescent="0.15">
      <c r="B14" s="12" t="s">
        <v>14</v>
      </c>
      <c r="C14" s="13">
        <v>1179</v>
      </c>
      <c r="D14" s="13">
        <v>2073</v>
      </c>
      <c r="E14" s="13">
        <v>4626</v>
      </c>
      <c r="F14" s="2"/>
      <c r="G14" s="12" t="s">
        <v>14</v>
      </c>
      <c r="H14" s="13">
        <v>20324</v>
      </c>
      <c r="I14" s="13">
        <v>42292</v>
      </c>
      <c r="J14" s="13">
        <v>45214</v>
      </c>
      <c r="L14" s="14" t="s">
        <v>15</v>
      </c>
      <c r="M14" s="14" t="s">
        <v>16</v>
      </c>
      <c r="O14" s="14">
        <v>2016</v>
      </c>
      <c r="P14" s="14">
        <v>4</v>
      </c>
    </row>
    <row r="15" spans="2:16" x14ac:dyDescent="0.15">
      <c r="B15" s="12" t="s">
        <v>17</v>
      </c>
      <c r="C15" s="13">
        <v>3544</v>
      </c>
      <c r="D15" s="13">
        <v>2969</v>
      </c>
      <c r="E15" s="13">
        <v>1776</v>
      </c>
      <c r="F15" s="2"/>
      <c r="G15" s="12" t="s">
        <v>17</v>
      </c>
      <c r="H15" s="13">
        <v>48102</v>
      </c>
      <c r="I15" s="13">
        <v>15933</v>
      </c>
      <c r="J15" s="13">
        <v>37270</v>
      </c>
      <c r="L15" s="14" t="s">
        <v>18</v>
      </c>
      <c r="M15" s="14" t="s">
        <v>19</v>
      </c>
    </row>
    <row r="17" spans="2:12" x14ac:dyDescent="0.15">
      <c r="B17" s="8" t="s">
        <v>15</v>
      </c>
      <c r="C17" s="2"/>
      <c r="D17" s="2"/>
      <c r="G17" s="8" t="s">
        <v>18</v>
      </c>
      <c r="H17" s="2"/>
      <c r="I17" s="2"/>
      <c r="L17" s="9" t="s">
        <v>20</v>
      </c>
    </row>
    <row r="18" spans="2:12" x14ac:dyDescent="0.15">
      <c r="B18" s="10"/>
      <c r="C18" s="10">
        <v>2014</v>
      </c>
      <c r="D18" s="10">
        <v>2015</v>
      </c>
      <c r="E18" s="10">
        <v>2016</v>
      </c>
      <c r="G18" s="10"/>
      <c r="H18" s="10">
        <v>2014</v>
      </c>
      <c r="I18" s="10">
        <v>2015</v>
      </c>
      <c r="J18" s="10">
        <v>2016</v>
      </c>
      <c r="L18" s="11" t="s">
        <v>8</v>
      </c>
    </row>
    <row r="19" spans="2:12" x14ac:dyDescent="0.15">
      <c r="B19" s="12" t="s">
        <v>11</v>
      </c>
      <c r="C19" s="13">
        <v>6018</v>
      </c>
      <c r="D19" s="13">
        <v>7192</v>
      </c>
      <c r="E19" s="13">
        <v>7593</v>
      </c>
      <c r="G19" s="12" t="s">
        <v>11</v>
      </c>
      <c r="H19" s="13">
        <v>1624</v>
      </c>
      <c r="I19" s="13">
        <v>1276</v>
      </c>
      <c r="J19" s="13">
        <v>1432</v>
      </c>
      <c r="L19" t="str">
        <f>$B$10</f>
        <v>Computers</v>
      </c>
    </row>
    <row r="20" spans="2:12" x14ac:dyDescent="0.15">
      <c r="B20" s="12" t="s">
        <v>4</v>
      </c>
      <c r="C20" s="13">
        <v>6933</v>
      </c>
      <c r="D20" s="13">
        <v>7871</v>
      </c>
      <c r="E20" s="13">
        <v>7164</v>
      </c>
      <c r="G20" s="12" t="s">
        <v>4</v>
      </c>
      <c r="H20" s="13">
        <v>1334</v>
      </c>
      <c r="I20" s="13">
        <v>1029</v>
      </c>
      <c r="J20" s="13">
        <v>1507</v>
      </c>
      <c r="L20" t="str">
        <f>$G$10</f>
        <v>Phones</v>
      </c>
    </row>
    <row r="21" spans="2:12" x14ac:dyDescent="0.15">
      <c r="B21" s="12" t="s">
        <v>14</v>
      </c>
      <c r="C21" s="13">
        <v>6529</v>
      </c>
      <c r="D21" s="13">
        <v>6809</v>
      </c>
      <c r="E21" s="13">
        <v>2511</v>
      </c>
      <c r="G21" s="12" t="s">
        <v>14</v>
      </c>
      <c r="H21" s="13">
        <v>1807</v>
      </c>
      <c r="I21" s="13">
        <v>1225</v>
      </c>
      <c r="J21" s="13">
        <v>1511</v>
      </c>
      <c r="L21" t="str">
        <f>$B$17</f>
        <v>TVs</v>
      </c>
    </row>
    <row r="22" spans="2:12" x14ac:dyDescent="0.15">
      <c r="B22" s="12" t="s">
        <v>17</v>
      </c>
      <c r="C22" s="13">
        <v>5156</v>
      </c>
      <c r="D22" s="13">
        <v>4514</v>
      </c>
      <c r="E22" s="13">
        <v>6666</v>
      </c>
      <c r="G22" s="12" t="s">
        <v>17</v>
      </c>
      <c r="H22" s="13">
        <v>1243</v>
      </c>
      <c r="I22" s="13">
        <v>1977</v>
      </c>
      <c r="J22" s="13">
        <v>1646</v>
      </c>
      <c r="L22" t="str">
        <f>$G$17</f>
        <v>Tablets</v>
      </c>
    </row>
  </sheetData>
  <phoneticPr fontId="8" type="noConversion"/>
  <conditionalFormatting sqref="C6">
    <cfRule type="expression" dxfId="4" priority="3">
      <formula>$C$4="VAT"</formula>
    </cfRule>
  </conditionalFormatting>
  <conditionalFormatting sqref="C7">
    <cfRule type="expression" dxfId="3" priority="2">
      <formula>$C$4="VAT"</formula>
    </cfRule>
  </conditionalFormatting>
  <conditionalFormatting sqref="C8">
    <cfRule type="expression" dxfId="2" priority="1">
      <formula>$C$4="VAT"</formula>
    </cfRule>
  </conditionalFormatting>
  <dataValidations count="3">
    <dataValidation type="list" allowBlank="1" showInputMessage="1" showErrorMessage="1" sqref="C4">
      <formula1>$C$11:$E$11</formula1>
    </dataValidation>
    <dataValidation type="list" allowBlank="1" showInputMessage="1" showErrorMessage="1" sqref="C5">
      <formula1>$B$12:$B$15</formula1>
    </dataValidation>
    <dataValidation type="list" allowBlank="1" showInputMessage="1" showErrorMessage="1" sqref="C3">
      <formula1>$L$19:$L$22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98" orientation="landscape" r:id="rId1"/>
  <headerFooter>
    <oddHeader>&amp;L&amp;K000000&amp;D&amp;C&amp;K000000&amp;F&amp;R&amp;K000000&amp;A</oddHeader>
    <oddFooter>&amp;C&amp;K000000&amp;P/&amp;N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B1:I20"/>
  <sheetViews>
    <sheetView showRuler="0" workbookViewId="0">
      <selection activeCell="B3" sqref="B3"/>
    </sheetView>
  </sheetViews>
  <sheetFormatPr baseColWidth="10" defaultColWidth="11.33203125" defaultRowHeight="13" x14ac:dyDescent="0.15"/>
  <cols>
    <col min="1" max="1" width="1.1640625" customWidth="1"/>
    <col min="2" max="2" width="22.33203125" customWidth="1"/>
    <col min="3" max="6" width="7.6640625" customWidth="1"/>
    <col min="7" max="7" width="2.1640625" customWidth="1"/>
  </cols>
  <sheetData>
    <row r="1" spans="2:9" x14ac:dyDescent="0.15">
      <c r="B1" s="1"/>
      <c r="C1" s="1"/>
      <c r="D1" s="1"/>
      <c r="E1" s="1"/>
      <c r="F1" s="2"/>
    </row>
    <row r="2" spans="2:9" x14ac:dyDescent="0.15">
      <c r="B2" s="3" t="s">
        <v>21</v>
      </c>
      <c r="C2" s="1"/>
      <c r="D2" s="1"/>
      <c r="E2" s="1"/>
      <c r="F2" s="2"/>
    </row>
    <row r="3" spans="2:9" ht="24" customHeight="1" x14ac:dyDescent="0.15">
      <c r="B3" s="4" t="s">
        <v>8</v>
      </c>
      <c r="C3" s="5" t="s">
        <v>1</v>
      </c>
      <c r="D3" s="1"/>
      <c r="E3" s="1"/>
      <c r="F3" s="2"/>
    </row>
    <row r="4" spans="2:9" ht="24" customHeight="1" x14ac:dyDescent="0.15">
      <c r="B4" s="4" t="s">
        <v>2</v>
      </c>
      <c r="C4" s="5">
        <v>2016</v>
      </c>
      <c r="D4" s="1"/>
      <c r="E4" s="1"/>
      <c r="F4" s="2"/>
    </row>
    <row r="5" spans="2:9" ht="24" customHeight="1" x14ac:dyDescent="0.15">
      <c r="B5" s="4" t="s">
        <v>3</v>
      </c>
      <c r="C5" s="5" t="s">
        <v>4</v>
      </c>
      <c r="D5" s="1"/>
      <c r="E5" s="1"/>
      <c r="F5" s="2"/>
    </row>
    <row r="6" spans="2:9" ht="24" customHeight="1" x14ac:dyDescent="0.15">
      <c r="B6" s="6" t="s">
        <v>33</v>
      </c>
      <c r="C6" s="17">
        <f ca="1">VLOOKUP(C5,INDIRECT(VLOOKUP(C3,H10:I11,2,FALSE)),MATCH(C4,INDIRECT(VLOOKUP(C3,H15:I16,2,FALSE)),0),FALSE)</f>
        <v>19070</v>
      </c>
      <c r="D6" s="2"/>
      <c r="E6" s="2"/>
      <c r="F6" s="2"/>
    </row>
    <row r="7" spans="2:9" x14ac:dyDescent="0.15">
      <c r="D7" s="2"/>
      <c r="E7" s="2"/>
      <c r="F7" s="2"/>
    </row>
    <row r="8" spans="2:9" x14ac:dyDescent="0.15">
      <c r="B8" s="8" t="s">
        <v>5</v>
      </c>
      <c r="C8" s="2"/>
      <c r="D8" s="2"/>
      <c r="F8" s="2"/>
      <c r="H8" s="9" t="s">
        <v>6</v>
      </c>
    </row>
    <row r="9" spans="2:9" x14ac:dyDescent="0.15">
      <c r="B9" s="10"/>
      <c r="C9" s="11">
        <v>2014</v>
      </c>
      <c r="D9" s="11">
        <v>2015</v>
      </c>
      <c r="E9" s="11">
        <v>2016</v>
      </c>
      <c r="F9" s="2"/>
      <c r="H9" s="11" t="s">
        <v>8</v>
      </c>
      <c r="I9" s="11" t="s">
        <v>9</v>
      </c>
    </row>
    <row r="10" spans="2:9" x14ac:dyDescent="0.15">
      <c r="B10" s="12" t="s">
        <v>11</v>
      </c>
      <c r="C10" s="13">
        <v>1803</v>
      </c>
      <c r="D10" s="13">
        <v>2116</v>
      </c>
      <c r="E10" s="13">
        <v>1595</v>
      </c>
      <c r="F10" s="2"/>
      <c r="H10" s="14" t="s">
        <v>5</v>
      </c>
      <c r="I10" s="14" t="s">
        <v>22</v>
      </c>
    </row>
    <row r="11" spans="2:9" x14ac:dyDescent="0.15">
      <c r="B11" s="12" t="s">
        <v>4</v>
      </c>
      <c r="C11" s="13">
        <v>3601</v>
      </c>
      <c r="D11" s="13">
        <v>2696</v>
      </c>
      <c r="E11" s="13">
        <v>4690</v>
      </c>
      <c r="F11" s="2"/>
      <c r="H11" s="14" t="s">
        <v>1</v>
      </c>
      <c r="I11" s="14" t="s">
        <v>23</v>
      </c>
    </row>
    <row r="12" spans="2:9" x14ac:dyDescent="0.15">
      <c r="B12" s="12" t="s">
        <v>14</v>
      </c>
      <c r="C12" s="13">
        <v>1179</v>
      </c>
      <c r="D12" s="13">
        <v>2073</v>
      </c>
      <c r="E12" s="13">
        <v>4626</v>
      </c>
      <c r="F12" s="2"/>
    </row>
    <row r="13" spans="2:9" x14ac:dyDescent="0.15">
      <c r="B13" s="12" t="s">
        <v>17</v>
      </c>
      <c r="C13" s="13">
        <v>3544</v>
      </c>
      <c r="D13" s="13">
        <v>2969</v>
      </c>
      <c r="E13" s="13">
        <v>1776</v>
      </c>
      <c r="F13" s="2"/>
      <c r="H13" s="9" t="s">
        <v>7</v>
      </c>
    </row>
    <row r="14" spans="2:9" x14ac:dyDescent="0.15">
      <c r="H14" s="11" t="s">
        <v>8</v>
      </c>
      <c r="I14" s="11" t="s">
        <v>9</v>
      </c>
    </row>
    <row r="15" spans="2:9" x14ac:dyDescent="0.15">
      <c r="B15" s="8" t="s">
        <v>1</v>
      </c>
      <c r="C15" s="2"/>
      <c r="D15" s="2"/>
      <c r="E15" s="2"/>
      <c r="H15" s="14" t="s">
        <v>5</v>
      </c>
      <c r="I15" s="14" t="s">
        <v>24</v>
      </c>
    </row>
    <row r="16" spans="2:9" x14ac:dyDescent="0.15">
      <c r="B16" s="10"/>
      <c r="C16" s="10">
        <v>2013</v>
      </c>
      <c r="D16" s="10">
        <v>2014</v>
      </c>
      <c r="E16" s="10">
        <v>2015</v>
      </c>
      <c r="F16" s="10">
        <v>2016</v>
      </c>
      <c r="H16" s="14" t="s">
        <v>1</v>
      </c>
      <c r="I16" s="14" t="s">
        <v>25</v>
      </c>
    </row>
    <row r="17" spans="2:6" x14ac:dyDescent="0.15">
      <c r="B17" s="12" t="s">
        <v>11</v>
      </c>
      <c r="C17" s="13">
        <v>28961</v>
      </c>
      <c r="D17" s="13">
        <v>27515</v>
      </c>
      <c r="E17" s="13">
        <v>30961</v>
      </c>
      <c r="F17" s="13">
        <v>45463</v>
      </c>
    </row>
    <row r="18" spans="2:6" x14ac:dyDescent="0.15">
      <c r="B18" s="12" t="s">
        <v>4</v>
      </c>
      <c r="C18" s="13">
        <v>24239</v>
      </c>
      <c r="D18" s="13">
        <v>26353</v>
      </c>
      <c r="E18" s="13">
        <v>24659</v>
      </c>
      <c r="F18" s="13">
        <v>19070</v>
      </c>
    </row>
    <row r="19" spans="2:6" x14ac:dyDescent="0.15">
      <c r="B19" s="12" t="s">
        <v>14</v>
      </c>
      <c r="C19" s="13">
        <v>28292</v>
      </c>
      <c r="D19" s="13">
        <v>20324</v>
      </c>
      <c r="E19" s="13">
        <v>42292</v>
      </c>
      <c r="F19" s="13">
        <v>45214</v>
      </c>
    </row>
    <row r="20" spans="2:6" x14ac:dyDescent="0.15">
      <c r="B20" s="12" t="s">
        <v>17</v>
      </c>
      <c r="C20" s="13">
        <v>15843</v>
      </c>
      <c r="D20" s="13">
        <v>48102</v>
      </c>
      <c r="E20" s="13">
        <v>15933</v>
      </c>
      <c r="F20" s="13">
        <v>37270</v>
      </c>
    </row>
  </sheetData>
  <phoneticPr fontId="8" type="noConversion"/>
  <conditionalFormatting sqref="C6">
    <cfRule type="expression" dxfId="1" priority="1">
      <formula>$C$4="VAT"</formula>
    </cfRule>
  </conditionalFormatting>
  <dataValidations count="2">
    <dataValidation type="list" allowBlank="1" showInputMessage="1" showErrorMessage="1" sqref="C5">
      <formula1>$B$10:$B$13</formula1>
    </dataValidation>
    <dataValidation type="list" allowBlank="1" showInputMessage="1" showErrorMessage="1" sqref="C4">
      <formula1>$C$9:$E$9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&amp;L&amp;K000000&amp;D&amp;C&amp;K000000&amp;F&amp;R&amp;K000000&amp;A</oddHeader>
    <oddFooter>&amp;C&amp;K000000&amp;P/&amp;N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B1:F15"/>
  <sheetViews>
    <sheetView showRuler="0" workbookViewId="0">
      <selection activeCell="E3" sqref="E3"/>
    </sheetView>
  </sheetViews>
  <sheetFormatPr baseColWidth="10" defaultColWidth="11.33203125" defaultRowHeight="13" x14ac:dyDescent="0.15"/>
  <cols>
    <col min="1" max="1" width="1.1640625" customWidth="1"/>
    <col min="2" max="2" width="13.5" bestFit="1" customWidth="1"/>
    <col min="3" max="6" width="7.6640625" customWidth="1"/>
    <col min="7" max="7" width="2.1640625" customWidth="1"/>
  </cols>
  <sheetData>
    <row r="1" spans="2:6" x14ac:dyDescent="0.15">
      <c r="B1" s="1"/>
      <c r="C1" s="1"/>
      <c r="D1" s="1"/>
      <c r="E1" s="1"/>
      <c r="F1" s="2"/>
    </row>
    <row r="2" spans="2:6" x14ac:dyDescent="0.15">
      <c r="B2" s="3" t="s">
        <v>21</v>
      </c>
      <c r="C2" s="1"/>
      <c r="D2" s="1"/>
      <c r="E2" s="1"/>
      <c r="F2" s="2"/>
    </row>
    <row r="3" spans="2:6" ht="24" customHeight="1" x14ac:dyDescent="0.15">
      <c r="B3" s="4" t="s">
        <v>2</v>
      </c>
      <c r="C3" s="5">
        <v>2016</v>
      </c>
      <c r="D3" s="1"/>
      <c r="E3" s="1"/>
      <c r="F3" s="2"/>
    </row>
    <row r="4" spans="2:6" ht="24" customHeight="1" x14ac:dyDescent="0.15">
      <c r="B4" s="4" t="s">
        <v>3</v>
      </c>
      <c r="C4" s="15" t="s">
        <v>17</v>
      </c>
      <c r="D4" s="1"/>
      <c r="E4" s="1"/>
      <c r="F4" s="2"/>
    </row>
    <row r="5" spans="2:6" ht="24" customHeight="1" x14ac:dyDescent="0.15">
      <c r="B5" s="4" t="s">
        <v>26</v>
      </c>
      <c r="C5" s="16">
        <f>_xlfn.IFNA(INDEX(B8:E10,MATCH(C4,B8:B10,0),MATCH(C3,B8:E8,0)),INDEX(B13:F15,MATCH(C4,B13:B15,0),MATCH(C3,B13:F13,0)))</f>
        <v>37270</v>
      </c>
      <c r="D5" s="2"/>
      <c r="E5" s="2"/>
      <c r="F5" s="2"/>
    </row>
    <row r="6" spans="2:6" x14ac:dyDescent="0.15">
      <c r="D6" s="2"/>
      <c r="E6" s="2"/>
      <c r="F6" s="2"/>
    </row>
    <row r="7" spans="2:6" x14ac:dyDescent="0.15">
      <c r="B7" s="8" t="s">
        <v>27</v>
      </c>
      <c r="C7" s="2"/>
      <c r="D7" s="2"/>
      <c r="F7" s="2"/>
    </row>
    <row r="8" spans="2:6" x14ac:dyDescent="0.15">
      <c r="B8" s="10"/>
      <c r="C8" s="11">
        <v>2014</v>
      </c>
      <c r="D8" s="11">
        <v>2015</v>
      </c>
      <c r="E8" s="11">
        <v>2016</v>
      </c>
      <c r="F8" s="2"/>
    </row>
    <row r="9" spans="2:6" x14ac:dyDescent="0.15">
      <c r="B9" s="12" t="s">
        <v>11</v>
      </c>
      <c r="C9" s="13">
        <v>1803</v>
      </c>
      <c r="D9" s="13">
        <v>2116</v>
      </c>
      <c r="E9" s="13">
        <v>1595</v>
      </c>
      <c r="F9" s="2"/>
    </row>
    <row r="10" spans="2:6" x14ac:dyDescent="0.15">
      <c r="B10" s="12" t="s">
        <v>4</v>
      </c>
      <c r="C10" s="13">
        <v>3601</v>
      </c>
      <c r="D10" s="13">
        <v>2696</v>
      </c>
      <c r="E10" s="13">
        <v>4690</v>
      </c>
      <c r="F10" s="2"/>
    </row>
    <row r="12" spans="2:6" x14ac:dyDescent="0.15">
      <c r="B12" s="8" t="s">
        <v>28</v>
      </c>
      <c r="C12" s="2"/>
      <c r="D12" s="2"/>
      <c r="E12" s="2"/>
    </row>
    <row r="13" spans="2:6" x14ac:dyDescent="0.15">
      <c r="B13" s="10"/>
      <c r="C13" s="10">
        <v>2013</v>
      </c>
      <c r="D13" s="10">
        <v>2014</v>
      </c>
      <c r="E13" s="10">
        <v>2015</v>
      </c>
      <c r="F13" s="10">
        <v>2016</v>
      </c>
    </row>
    <row r="14" spans="2:6" x14ac:dyDescent="0.15">
      <c r="B14" s="12" t="s">
        <v>14</v>
      </c>
      <c r="C14" s="13">
        <v>28292</v>
      </c>
      <c r="D14" s="13">
        <v>20324</v>
      </c>
      <c r="E14" s="13">
        <v>42292</v>
      </c>
      <c r="F14" s="13">
        <v>45214</v>
      </c>
    </row>
    <row r="15" spans="2:6" x14ac:dyDescent="0.15">
      <c r="B15" s="12" t="s">
        <v>17</v>
      </c>
      <c r="C15" s="13">
        <v>15843</v>
      </c>
      <c r="D15" s="13">
        <v>48102</v>
      </c>
      <c r="E15" s="13">
        <v>15933</v>
      </c>
      <c r="F15" s="13">
        <v>37270</v>
      </c>
    </row>
  </sheetData>
  <phoneticPr fontId="8" type="noConversion"/>
  <conditionalFormatting sqref="C5">
    <cfRule type="expression" dxfId="0" priority="1">
      <formula>$C$3="VAT"</formula>
    </cfRule>
  </conditionalFormatting>
  <dataValidations disablePrompts="1" count="1">
    <dataValidation type="list" allowBlank="1" showInputMessage="1" showErrorMessage="1" sqref="C3">
      <formula1>$C$8:$E$8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r:id="rId1"/>
  <headerFooter>
    <oddHeader>&amp;L&amp;K000000&amp;D&amp;C&amp;K000000&amp;F&amp;R&amp;K000000&amp;A</oddHeader>
    <oddFooter>&amp;C&amp;K000000&amp;P/&amp;N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Method_1</vt:lpstr>
      <vt:lpstr>Method_2_3_4</vt:lpstr>
      <vt:lpstr>Method_5</vt:lpstr>
      <vt:lpstr>Bonus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2016-08-25T05:25:32Z</dcterms:created>
  <dcterms:modified xsi:type="dcterms:W3CDTF">2016-08-25T07:52:26Z</dcterms:modified>
</cp:coreProperties>
</file>